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'Sheet1'!$A$1:$J$28</definedName>
  </definedNames>
  <calcPr fullCalcOnLoad="1"/>
</workbook>
</file>

<file path=xl/sharedStrings.xml><?xml version="1.0" encoding="utf-8"?>
<sst xmlns="http://schemas.openxmlformats.org/spreadsheetml/2006/main" count="33" uniqueCount="29">
  <si>
    <t>KWH used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</si>
  <si>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</si>
  <si>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</si>
  <si>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</si>
  <si>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</si>
  <si>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</si>
  <si>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</si>
  <si>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</si>
  <si>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</si>
  <si>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</si>
  <si>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</si>
  <si>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</si>
  <si>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</si>
  <si>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cost per</t>
  </si>
  <si>
    <t>KWH</t>
  </si>
  <si>
    <t>Total</t>
  </si>
  <si>
    <t>CAPE ELIZABETH SCHOOL DEPARTMENT</t>
  </si>
  <si>
    <t>ELECTRICAL</t>
  </si>
  <si>
    <t>Total savings</t>
  </si>
  <si>
    <t>ENERGY USAGE</t>
  </si>
  <si>
    <t>changes</t>
  </si>
  <si>
    <t xml:space="preserve"> 08-09</t>
  </si>
  <si>
    <t>Pool</t>
  </si>
  <si>
    <t>School</t>
  </si>
  <si>
    <t>kwh inc/(dec)</t>
  </si>
  <si>
    <t>(cost avoidance) or additional cost</t>
  </si>
  <si>
    <t>Cost Avoidance</t>
  </si>
  <si>
    <t xml:space="preserve"> 09-10</t>
  </si>
  <si>
    <t>2009-2010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</si>
</sst>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&quot;$&quot;#,##0.0_);\(&quot;$&quot;#,##0.0\)"/>
    <numFmt numFmtId="169" formatCode="&quot;$&quot;#,##0"/>
    <numFmt numFmtId="170" formatCode="0.0%"/>
    <numFmt numFmtId="171" formatCode="_(* #,##0.0000_);_(* \(#,##0.0000\);_(* &quot;-&quot;????_);_(@_)"/>
    <numFmt numFmtId="172" formatCode="_(* #,##0.000_);_(* \(#,##0.000\);_(* &quot;-&quot;??_);_(@_)"/>
    <numFmt numFmtId="173" formatCode="_(* #,##0.0000_);_(* \(#,##0.0000\);_(* &quot;-&quot;??_);_(@_)"/>
  </numFmts>
  <fonts count="7">
    <font>
      <sz val="12"/>
      <name val="Arial"/>
      <family val="0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0" xfId="15" applyNumberFormat="1" applyAlignment="1">
      <alignment horizontal="center"/>
    </xf>
    <xf numFmtId="5" fontId="0" fillId="0" borderId="0" xfId="17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70" fontId="0" fillId="0" borderId="0" xfId="19" applyNumberForma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0" fontId="4" fillId="0" borderId="6" xfId="19" applyNumberFormat="1" applyFont="1" applyBorder="1" applyAlignment="1">
      <alignment/>
    </xf>
    <xf numFmtId="170" fontId="4" fillId="0" borderId="7" xfId="19" applyNumberFormat="1" applyFont="1" applyBorder="1" applyAlignment="1">
      <alignment/>
    </xf>
    <xf numFmtId="170" fontId="4" fillId="0" borderId="8" xfId="19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165" fontId="6" fillId="0" borderId="3" xfId="0" applyNumberFormat="1" applyFont="1" applyBorder="1" applyAlignment="1">
      <alignment/>
    </xf>
    <xf numFmtId="5" fontId="6" fillId="0" borderId="0" xfId="0" applyNumberFormat="1" applyFont="1" applyBorder="1" applyAlignment="1">
      <alignment/>
    </xf>
    <xf numFmtId="5" fontId="6" fillId="0" borderId="4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173" fontId="0" fillId="0" borderId="0" xfId="0" applyNumberForma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G19" sqref="G19"/>
    </sheetView>
  </sheetViews>
  <sheetFormatPr defaultColWidth="8.88671875" defaultRowHeight="15"/>
  <cols>
    <col min="2" max="2" width="10.99609375" style="0" bestFit="1" customWidth="1"/>
    <col min="3" max="3" width="11.4453125" style="0" bestFit="1" customWidth="1"/>
    <col min="4" max="4" width="9.99609375" style="0" bestFit="1" customWidth="1"/>
    <col min="5" max="5" width="8.99609375" style="0" bestFit="1" customWidth="1"/>
    <col min="6" max="6" width="14.77734375" style="8" customWidth="1"/>
    <col min="7" max="7" width="8.77734375" style="0" customWidth="1"/>
    <col min="8" max="8" width="7.5546875" style="0" customWidth="1"/>
    <col min="9" max="9" width="9.10546875" style="0" customWidth="1"/>
    <col min="10" max="10" width="7.77734375" style="0" customWidth="1"/>
  </cols>
  <sheetData>
    <row r="1" spans="1:10" ht="15.75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17"/>
    </row>
    <row r="2" spans="1:10" ht="15.75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17"/>
    </row>
    <row r="3" spans="1:10" ht="15.7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17"/>
    </row>
    <row r="4" spans="1:10" ht="16.5" thickBo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17"/>
    </row>
    <row r="5" spans="7:10" ht="15">
      <c r="G5" s="12"/>
      <c r="H5" s="19"/>
      <c r="I5" s="12"/>
      <c r="J5" s="13"/>
    </row>
    <row r="6" spans="7:10" ht="15">
      <c r="G6" s="14"/>
      <c r="H6" s="20"/>
      <c r="I6" s="14"/>
      <c r="J6" s="15"/>
    </row>
    <row r="7" spans="7:10" ht="15">
      <c r="G7" s="14"/>
      <c r="H7" s="20"/>
      <c r="I7" s="14"/>
      <c r="J7" s="15"/>
    </row>
    <row r="8" spans="2:10" ht="15">
      <c r="B8" s="4" t="s">
        <v>21</v>
      </c>
      <c r="C8" s="4" t="s">
        <v>27</v>
      </c>
      <c r="D8" s="3" t="s">
        <v>14</v>
      </c>
      <c r="E8" s="3" t="s">
        <v>13</v>
      </c>
      <c r="F8" s="3" t="s">
        <v>15</v>
      </c>
      <c r="G8" s="35" t="s">
        <v>22</v>
      </c>
      <c r="H8" s="36"/>
      <c r="I8" s="35" t="s">
        <v>23</v>
      </c>
      <c r="J8" s="36"/>
    </row>
    <row r="9" spans="2:10" ht="29.25" customHeight="1">
      <c r="B9" s="3" t="s">
        <v>0</v>
      </c>
      <c r="C9" s="3" t="s">
        <v>0</v>
      </c>
      <c r="D9" s="3" t="s">
        <v>20</v>
      </c>
      <c r="E9" s="3" t="s">
        <v>14</v>
      </c>
      <c r="F9" s="7" t="s">
        <v>25</v>
      </c>
      <c r="G9" s="24" t="s">
        <v>24</v>
      </c>
      <c r="H9" s="25" t="s">
        <v>26</v>
      </c>
      <c r="I9" s="24" t="s">
        <v>24</v>
      </c>
      <c r="J9" s="26" t="s">
        <v>26</v>
      </c>
    </row>
    <row r="10" spans="2:10" ht="15">
      <c r="B10" s="5"/>
      <c r="C10" s="5"/>
      <c r="D10" s="5"/>
      <c r="E10" s="3"/>
      <c r="F10" s="3"/>
      <c r="G10" s="27"/>
      <c r="H10" s="28"/>
      <c r="I10" s="27"/>
      <c r="J10" s="29"/>
    </row>
    <row r="11" spans="1:10" ht="15">
      <c r="A11" t="s">
        <v>1</v>
      </c>
      <c r="B11" s="1">
        <v>143400</v>
      </c>
      <c r="C11" s="1">
        <v>127800</v>
      </c>
      <c r="D11" s="2">
        <f>C11-B11</f>
        <v>-15600</v>
      </c>
      <c r="E11" s="6">
        <v>0.1466</v>
      </c>
      <c r="F11" s="9">
        <f>D11*E11</f>
        <v>-2286.96</v>
      </c>
      <c r="G11" s="30">
        <v>-15942</v>
      </c>
      <c r="H11" s="31">
        <f>E11*G11</f>
        <v>-2337.0972</v>
      </c>
      <c r="I11" s="30">
        <f aca="true" t="shared" si="0" ref="I11:I22">D11-G11</f>
        <v>342</v>
      </c>
      <c r="J11" s="32">
        <f>E11*I11</f>
        <v>50.1372</v>
      </c>
    </row>
    <row r="12" spans="1:10" ht="15">
      <c r="A12" t="s">
        <v>2</v>
      </c>
      <c r="B12" s="1">
        <v>130800</v>
      </c>
      <c r="C12" s="1">
        <v>90600</v>
      </c>
      <c r="D12" s="2">
        <f aca="true" t="shared" si="1" ref="D12:D22">C12-B12</f>
        <v>-40200</v>
      </c>
      <c r="E12">
        <v>0.1481</v>
      </c>
      <c r="F12" s="10">
        <f aca="true" t="shared" si="2" ref="F12:F22">D12*E12</f>
        <v>-5953.620000000001</v>
      </c>
      <c r="G12" s="30">
        <v>-31561</v>
      </c>
      <c r="H12" s="31">
        <f aca="true" t="shared" si="3" ref="H12:H22">E12*G12</f>
        <v>-4674.1841</v>
      </c>
      <c r="I12" s="30">
        <f t="shared" si="0"/>
        <v>-8639</v>
      </c>
      <c r="J12" s="32">
        <f aca="true" t="shared" si="4" ref="J12:J22">E12*I12</f>
        <v>-1279.4359000000002</v>
      </c>
    </row>
    <row r="13" spans="1:10" ht="15">
      <c r="A13" t="s">
        <v>3</v>
      </c>
      <c r="B13" s="1">
        <v>130200</v>
      </c>
      <c r="C13" s="1">
        <v>117600</v>
      </c>
      <c r="D13" s="2">
        <f t="shared" si="1"/>
        <v>-12600</v>
      </c>
      <c r="E13" s="6">
        <v>0.1388</v>
      </c>
      <c r="F13" s="10">
        <f t="shared" si="2"/>
        <v>-1748.88</v>
      </c>
      <c r="G13" s="30">
        <v>-15991</v>
      </c>
      <c r="H13" s="31">
        <f t="shared" si="3"/>
        <v>-2219.5508</v>
      </c>
      <c r="I13" s="30">
        <f t="shared" si="0"/>
        <v>3391</v>
      </c>
      <c r="J13" s="32">
        <f t="shared" si="4"/>
        <v>470.67080000000004</v>
      </c>
    </row>
    <row r="14" spans="1:10" ht="15" customHeight="1">
      <c r="A14" t="s">
        <v>4</v>
      </c>
      <c r="B14" s="1">
        <v>172800</v>
      </c>
      <c r="C14" s="1">
        <v>160800</v>
      </c>
      <c r="D14" s="2">
        <f t="shared" si="1"/>
        <v>-12000</v>
      </c>
      <c r="E14" s="6">
        <v>0.157</v>
      </c>
      <c r="F14" s="10">
        <f t="shared" si="2"/>
        <v>-1884</v>
      </c>
      <c r="G14" s="30">
        <v>-17701</v>
      </c>
      <c r="H14" s="31">
        <f t="shared" si="3"/>
        <v>-2779.057</v>
      </c>
      <c r="I14" s="30">
        <f t="shared" si="0"/>
        <v>5701</v>
      </c>
      <c r="J14" s="32">
        <f t="shared" si="4"/>
        <v>895.057</v>
      </c>
    </row>
    <row r="15" spans="1:10" ht="15">
      <c r="A15" t="s">
        <v>5</v>
      </c>
      <c r="B15" s="1">
        <v>198000</v>
      </c>
      <c r="C15" s="1">
        <v>161400</v>
      </c>
      <c r="D15" s="2">
        <f t="shared" si="1"/>
        <v>-36600</v>
      </c>
      <c r="E15" s="6">
        <v>0.1466</v>
      </c>
      <c r="F15" s="10">
        <f t="shared" si="2"/>
        <v>-5365.56</v>
      </c>
      <c r="G15" s="33">
        <v>-25385</v>
      </c>
      <c r="H15" s="31">
        <f t="shared" si="3"/>
        <v>-3721.4410000000003</v>
      </c>
      <c r="I15" s="30">
        <f t="shared" si="0"/>
        <v>-11215</v>
      </c>
      <c r="J15" s="32">
        <f t="shared" si="4"/>
        <v>-1644.1190000000001</v>
      </c>
    </row>
    <row r="16" spans="1:10" ht="15">
      <c r="A16" t="s">
        <v>6</v>
      </c>
      <c r="B16" s="1">
        <v>189600</v>
      </c>
      <c r="C16" s="1">
        <v>171600</v>
      </c>
      <c r="D16" s="2">
        <f t="shared" si="1"/>
        <v>-18000</v>
      </c>
      <c r="E16" s="6">
        <v>0.1505</v>
      </c>
      <c r="F16" s="9">
        <f t="shared" si="2"/>
        <v>-2709</v>
      </c>
      <c r="G16" s="33">
        <v>-3958</v>
      </c>
      <c r="H16" s="31">
        <f t="shared" si="3"/>
        <v>-595.679</v>
      </c>
      <c r="I16" s="30">
        <f t="shared" si="0"/>
        <v>-14042</v>
      </c>
      <c r="J16" s="32">
        <f t="shared" si="4"/>
        <v>-2113.321</v>
      </c>
    </row>
    <row r="17" spans="1:10" ht="15">
      <c r="A17" t="s">
        <v>7</v>
      </c>
      <c r="B17" s="1">
        <v>187800</v>
      </c>
      <c r="C17" s="1">
        <v>191400</v>
      </c>
      <c r="D17" s="2">
        <f t="shared" si="1"/>
        <v>3600</v>
      </c>
      <c r="E17" s="6">
        <v>0.1473</v>
      </c>
      <c r="F17" s="9">
        <f t="shared" si="2"/>
        <v>530.28</v>
      </c>
      <c r="G17" s="33">
        <v>-1436</v>
      </c>
      <c r="H17" s="31">
        <f t="shared" si="3"/>
        <v>-211.5228</v>
      </c>
      <c r="I17" s="30">
        <f t="shared" si="0"/>
        <v>5036</v>
      </c>
      <c r="J17" s="32">
        <f t="shared" si="4"/>
        <v>741.8027999999999</v>
      </c>
    </row>
    <row r="18" spans="1:10" ht="15">
      <c r="A18" t="s">
        <v>8</v>
      </c>
      <c r="B18" s="1">
        <v>180600</v>
      </c>
      <c r="C18" s="1">
        <v>181200</v>
      </c>
      <c r="D18" s="2">
        <f>C18-B18</f>
        <v>600</v>
      </c>
      <c r="E18" s="6">
        <v>0.1511</v>
      </c>
      <c r="F18" s="9">
        <f t="shared" si="2"/>
        <v>90.66000000000001</v>
      </c>
      <c r="G18" s="33">
        <v>-2602</v>
      </c>
      <c r="H18" s="31">
        <f t="shared" si="3"/>
        <v>-393.16220000000004</v>
      </c>
      <c r="I18" s="30">
        <f t="shared" si="0"/>
        <v>3202</v>
      </c>
      <c r="J18" s="32">
        <f t="shared" si="4"/>
        <v>483.82220000000007</v>
      </c>
    </row>
    <row r="19" spans="1:10" ht="15">
      <c r="A19" t="s">
        <v>9</v>
      </c>
      <c r="B19" s="1"/>
      <c r="C19" s="1"/>
      <c r="D19" s="2">
        <f t="shared" si="1"/>
        <v>0</v>
      </c>
      <c r="E19" s="6"/>
      <c r="F19" s="9">
        <f t="shared" si="2"/>
        <v>0</v>
      </c>
      <c r="G19" s="33"/>
      <c r="H19" s="31">
        <f t="shared" si="3"/>
        <v>0</v>
      </c>
      <c r="I19" s="30">
        <f t="shared" si="0"/>
        <v>0</v>
      </c>
      <c r="J19" s="32">
        <f t="shared" si="4"/>
        <v>0</v>
      </c>
    </row>
    <row r="20" spans="1:10" ht="15">
      <c r="A20" t="s">
        <v>10</v>
      </c>
      <c r="B20" s="1"/>
      <c r="C20" s="1"/>
      <c r="D20" s="2">
        <f t="shared" si="1"/>
        <v>0</v>
      </c>
      <c r="E20" s="6"/>
      <c r="F20" s="9">
        <f t="shared" si="2"/>
        <v>0</v>
      </c>
      <c r="G20" s="33"/>
      <c r="H20" s="31">
        <f t="shared" si="3"/>
        <v>0</v>
      </c>
      <c r="I20" s="30">
        <f t="shared" si="0"/>
        <v>0</v>
      </c>
      <c r="J20" s="32">
        <f t="shared" si="4"/>
        <v>0</v>
      </c>
    </row>
    <row r="21" spans="1:10" ht="15">
      <c r="A21" t="s">
        <v>11</v>
      </c>
      <c r="B21" s="1"/>
      <c r="C21" s="1"/>
      <c r="D21" s="2">
        <f t="shared" si="1"/>
        <v>0</v>
      </c>
      <c r="E21" s="6"/>
      <c r="F21" s="9">
        <f t="shared" si="2"/>
        <v>0</v>
      </c>
      <c r="G21" s="33"/>
      <c r="H21" s="31">
        <f t="shared" si="3"/>
        <v>0</v>
      </c>
      <c r="I21" s="30">
        <f t="shared" si="0"/>
        <v>0</v>
      </c>
      <c r="J21" s="32">
        <f t="shared" si="4"/>
        <v>0</v>
      </c>
    </row>
    <row r="22" spans="1:10" ht="15">
      <c r="A22" t="s">
        <v>12</v>
      </c>
      <c r="B22" s="1"/>
      <c r="C22" s="1"/>
      <c r="D22" s="2">
        <f t="shared" si="1"/>
        <v>0</v>
      </c>
      <c r="E22" s="6"/>
      <c r="F22" s="9">
        <f t="shared" si="2"/>
        <v>0</v>
      </c>
      <c r="G22" s="33"/>
      <c r="H22" s="31">
        <f t="shared" si="3"/>
        <v>0</v>
      </c>
      <c r="I22" s="30">
        <f t="shared" si="0"/>
        <v>0</v>
      </c>
      <c r="J22" s="32">
        <f t="shared" si="4"/>
        <v>0</v>
      </c>
    </row>
    <row r="23" spans="2:10" ht="15">
      <c r="B23" s="1"/>
      <c r="C23" s="1"/>
      <c r="D23" s="2"/>
      <c r="F23" s="9"/>
      <c r="G23" s="33"/>
      <c r="H23" s="31"/>
      <c r="I23" s="33"/>
      <c r="J23" s="32"/>
    </row>
    <row r="24" spans="1:10" ht="15">
      <c r="A24" t="s">
        <v>18</v>
      </c>
      <c r="F24" s="9"/>
      <c r="G24" s="33"/>
      <c r="H24" s="31"/>
      <c r="I24" s="33"/>
      <c r="J24" s="32"/>
    </row>
    <row r="25" spans="2:11" ht="15">
      <c r="B25" s="2">
        <f>SUM(B11:B24)</f>
        <v>1333200</v>
      </c>
      <c r="C25" s="2">
        <f>SUM(C11:C24)</f>
        <v>1202400</v>
      </c>
      <c r="D25" s="2">
        <f>SUM(D11:D24)</f>
        <v>-130800</v>
      </c>
      <c r="E25" s="34">
        <f>AVERAGE(E11:E22)</f>
        <v>0.14825</v>
      </c>
      <c r="F25" s="11">
        <f>SUM(F11:F24)</f>
        <v>-19327.080000000005</v>
      </c>
      <c r="G25" s="30">
        <f>SUM(G11:G24)</f>
        <v>-114576</v>
      </c>
      <c r="H25" s="31">
        <f>SUM(H11:H24)</f>
        <v>-16931.6941</v>
      </c>
      <c r="I25" s="30">
        <f>SUM(I11:I24)</f>
        <v>-16224</v>
      </c>
      <c r="J25" s="32">
        <f>SUM(J11:J24)</f>
        <v>-2395.3859</v>
      </c>
      <c r="K25" s="18"/>
    </row>
    <row r="26" spans="7:10" ht="15.75" thickBot="1">
      <c r="G26" s="21"/>
      <c r="H26" s="22"/>
      <c r="I26" s="21"/>
      <c r="J26" s="23"/>
    </row>
    <row r="28" spans="1:9" ht="15">
      <c r="A28" s="16"/>
      <c r="I28" s="2"/>
    </row>
  </sheetData>
  <mergeCells count="6">
    <mergeCell ref="G8:H8"/>
    <mergeCell ref="I8:J8"/>
    <mergeCell ref="A1:I1"/>
    <mergeCell ref="A2:I2"/>
    <mergeCell ref="A3:I3"/>
    <mergeCell ref="A4:I4"/>
  </mergeCells>
  <printOptions gridLines="1" horizontalCentered="1"/>
  <pageMargins left="0.34" right="0.27" top="1" bottom="0.88" header="0.5" footer="0.5"/>
  <pageSetup horizontalDpi="355" verticalDpi="355" orientation="landscape" r:id="rId1"/>
  <headerFooter alignWithMargins="0">
    <oddFooter>&amp;L&amp;8&amp;D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Aportria</dc:creator>
  <cp:keywords/>
  <dc:description/>
  <cp:lastModifiedBy>paportria</cp:lastModifiedBy>
  <cp:lastPrinted>2010-01-20T13:46:07Z</cp:lastPrinted>
  <dcterms:created xsi:type="dcterms:W3CDTF">2002-02-12T16:13:03Z</dcterms:created>
  <dcterms:modified xsi:type="dcterms:W3CDTF">2010-02-16T19:04:02Z</dcterms:modified>
  <cp:category/>
  <cp:version/>
  <cp:contentType/>
  <cp:contentStatus/>
</cp:coreProperties>
</file>